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amsv00\こども教育課\16 こども教育係\13-08　R6～R10プロポ／ALT民間派遣\06_公募\公告\"/>
    </mc:Choice>
  </mc:AlternateContent>
  <xr:revisionPtr revIDLastSave="0" documentId="13_ncr:1_{8568B089-1EDF-4A85-BEA3-AF2365DCFA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2" l="1"/>
  <c r="D28" i="2"/>
  <c r="J25" i="2"/>
  <c r="J26" i="2"/>
  <c r="J27" i="2"/>
  <c r="J24" i="2"/>
  <c r="I18" i="2"/>
  <c r="I19" i="2"/>
  <c r="I17" i="2"/>
  <c r="G18" i="2"/>
  <c r="G19" i="2"/>
  <c r="G17" i="2"/>
  <c r="E18" i="2"/>
  <c r="E19" i="2"/>
  <c r="E17" i="2"/>
  <c r="O9" i="2"/>
  <c r="O10" i="2"/>
  <c r="O11" i="2"/>
  <c r="O8" i="2"/>
  <c r="M9" i="2"/>
  <c r="M10" i="2"/>
  <c r="M11" i="2"/>
  <c r="M8" i="2"/>
  <c r="K9" i="2"/>
  <c r="K10" i="2"/>
  <c r="K11" i="2"/>
  <c r="K8" i="2"/>
  <c r="I9" i="2"/>
  <c r="I10" i="2"/>
  <c r="I11" i="2"/>
  <c r="I8" i="2"/>
  <c r="H20" i="2"/>
  <c r="F20" i="2"/>
  <c r="D20" i="2"/>
  <c r="N12" i="2"/>
  <c r="L12" i="2"/>
  <c r="J12" i="2"/>
  <c r="H12" i="2"/>
  <c r="F12" i="2"/>
  <c r="D12" i="2"/>
  <c r="G11" i="2"/>
  <c r="E11" i="2"/>
  <c r="G10" i="2"/>
  <c r="E10" i="2"/>
  <c r="G9" i="2"/>
  <c r="E9" i="2"/>
  <c r="G8" i="2"/>
  <c r="E8" i="2"/>
  <c r="J28" i="2" l="1"/>
  <c r="H31" i="2" s="1"/>
  <c r="P11" i="2"/>
  <c r="M12" i="2"/>
  <c r="J17" i="2"/>
  <c r="G20" i="2"/>
  <c r="P9" i="2"/>
  <c r="I20" i="2"/>
  <c r="J18" i="2"/>
  <c r="O12" i="2"/>
  <c r="G12" i="2"/>
  <c r="P10" i="2"/>
  <c r="I12" i="2"/>
  <c r="J19" i="2"/>
  <c r="D30" i="2"/>
  <c r="K12" i="2"/>
  <c r="E12" i="2"/>
  <c r="E20" i="2"/>
  <c r="P8" i="2"/>
  <c r="P12" i="2" l="1"/>
  <c r="H30" i="2"/>
  <c r="H32" i="2" s="1"/>
  <c r="J20" i="2"/>
</calcChain>
</file>

<file path=xl/sharedStrings.xml><?xml version="1.0" encoding="utf-8"?>
<sst xmlns="http://schemas.openxmlformats.org/spreadsheetml/2006/main" count="78" uniqueCount="51">
  <si>
    <t>別紙１　対象校一覧</t>
    <rPh sb="0" eb="2">
      <t>ベッシ</t>
    </rPh>
    <rPh sb="4" eb="6">
      <t>タイショウ</t>
    </rPh>
    <rPh sb="6" eb="7">
      <t>コウ</t>
    </rPh>
    <rPh sb="7" eb="9">
      <t>イチラン</t>
    </rPh>
    <phoneticPr fontId="2"/>
  </si>
  <si>
    <t>No.</t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</si>
  <si>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</si>
  <si>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</si>
  <si>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</si>
  <si>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</si>
  <si>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</si>
  <si>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</si>
  <si>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授業時数見　　込
合計</t>
    <rPh sb="0" eb="2">
      <t>ジュギョウ</t>
    </rPh>
    <rPh sb="2" eb="4">
      <t>ジスウ</t>
    </rPh>
    <rPh sb="4" eb="5">
      <t>ケン</t>
    </rPh>
    <rPh sb="7" eb="8">
      <t>コミ</t>
    </rPh>
    <rPh sb="9" eb="11">
      <t>ゴウケイ</t>
    </rPh>
    <phoneticPr fontId="2"/>
  </si>
  <si>
    <t>普通
学級数
見込</t>
    <rPh sb="0" eb="2">
      <t>フツウ</t>
    </rPh>
    <rPh sb="3" eb="5">
      <t>ガッキュウ</t>
    </rPh>
    <rPh sb="5" eb="6">
      <t>スウ</t>
    </rPh>
    <rPh sb="7" eb="9">
      <t>ミコ</t>
    </rPh>
    <phoneticPr fontId="2"/>
  </si>
  <si>
    <t>配置
時間
見込</t>
    <rPh sb="0" eb="2">
      <t>ハイチ</t>
    </rPh>
    <rPh sb="3" eb="5">
      <t>ジカン</t>
    </rPh>
    <rPh sb="6" eb="8">
      <t>ミコ</t>
    </rPh>
    <phoneticPr fontId="2"/>
  </si>
  <si>
    <t>高田小学校</t>
    <rPh sb="0" eb="2">
      <t>タカダ</t>
    </rPh>
    <rPh sb="2" eb="5">
      <t>ショウガッコウ</t>
    </rPh>
    <phoneticPr fontId="2"/>
  </si>
  <si>
    <t>字法憧寺南甲3505番地</t>
    <rPh sb="10" eb="12">
      <t>バンチ</t>
    </rPh>
    <phoneticPr fontId="2"/>
  </si>
  <si>
    <t>宮川小学校</t>
    <rPh sb="0" eb="3">
      <t>ミヤカワショウ</t>
    </rPh>
    <rPh sb="3" eb="5">
      <t>ガッコウ</t>
    </rPh>
    <phoneticPr fontId="2"/>
  </si>
  <si>
    <t>冨川字上中川161番地1</t>
  </si>
  <si>
    <t>字本郷道上34番地</t>
    <rPh sb="0" eb="1">
      <t>アザ</t>
    </rPh>
    <rPh sb="1" eb="3">
      <t>ホンゴウ</t>
    </rPh>
    <rPh sb="3" eb="4">
      <t>ミチ</t>
    </rPh>
    <rPh sb="4" eb="5">
      <t>ウエ</t>
    </rPh>
    <rPh sb="7" eb="9">
      <t>バンチ</t>
    </rPh>
    <phoneticPr fontId="2"/>
  </si>
  <si>
    <t>新鶴小学校</t>
    <rPh sb="0" eb="2">
      <t>ニイツル</t>
    </rPh>
    <rPh sb="2" eb="3">
      <t>ショウ</t>
    </rPh>
    <rPh sb="3" eb="5">
      <t>ガッコウ</t>
    </rPh>
    <phoneticPr fontId="2"/>
  </si>
  <si>
    <t>鶴野辺字北三百苅775番地</t>
    <rPh sb="12" eb="13">
      <t>チ</t>
    </rPh>
    <phoneticPr fontId="2"/>
  </si>
  <si>
    <t>授業時数
見　　込
合計</t>
    <rPh sb="0" eb="2">
      <t>ジュギョウ</t>
    </rPh>
    <rPh sb="2" eb="4">
      <t>ジスウ</t>
    </rPh>
    <rPh sb="5" eb="6">
      <t>ケン</t>
    </rPh>
    <rPh sb="8" eb="9">
      <t>コミ</t>
    </rPh>
    <rPh sb="10" eb="12">
      <t>ゴウケイ</t>
    </rPh>
    <phoneticPr fontId="2"/>
  </si>
  <si>
    <t>高田中学校</t>
    <rPh sb="0" eb="2">
      <t>タカダ</t>
    </rPh>
    <rPh sb="2" eb="3">
      <t>チュウ</t>
    </rPh>
    <rPh sb="3" eb="5">
      <t>ガッコウ</t>
    </rPh>
    <phoneticPr fontId="2"/>
  </si>
  <si>
    <t>字布才地570番地</t>
    <rPh sb="0" eb="1">
      <t>アザ</t>
    </rPh>
    <rPh sb="1" eb="4">
      <t>フサイチ</t>
    </rPh>
    <rPh sb="7" eb="9">
      <t>バンチ</t>
    </rPh>
    <phoneticPr fontId="2"/>
  </si>
  <si>
    <t>字川原町1933番地</t>
    <rPh sb="0" eb="1">
      <t>アザ</t>
    </rPh>
    <rPh sb="1" eb="4">
      <t>カワラマチ</t>
    </rPh>
    <rPh sb="8" eb="10">
      <t>バンチ</t>
    </rPh>
    <phoneticPr fontId="2"/>
  </si>
  <si>
    <t>新鶴中学校</t>
    <rPh sb="0" eb="2">
      <t>ニイツル</t>
    </rPh>
    <rPh sb="2" eb="5">
      <t>チュウガッコウ</t>
    </rPh>
    <phoneticPr fontId="2"/>
  </si>
  <si>
    <t>鶴野辺字北三百苅830番地</t>
  </si>
  <si>
    <t>学級</t>
    <rPh sb="0" eb="2">
      <t>ガッキュウ</t>
    </rPh>
    <phoneticPr fontId="2"/>
  </si>
  <si>
    <t>時間</t>
    <rPh sb="0" eb="2">
      <t>ジカン</t>
    </rPh>
    <phoneticPr fontId="2"/>
  </si>
  <si>
    <t>令和6年度</t>
    <rPh sb="0" eb="2">
      <t>レイワ</t>
    </rPh>
    <rPh sb="3" eb="5">
      <t>ネンド</t>
    </rPh>
    <phoneticPr fontId="2"/>
  </si>
  <si>
    <t>本郷学園
義務教育学校
（前期）</t>
    <rPh sb="0" eb="2">
      <t>ホンゴウ</t>
    </rPh>
    <rPh sb="2" eb="4">
      <t>ガクエン</t>
    </rPh>
    <rPh sb="5" eb="11">
      <t>ギムキョウイクガッコウ</t>
    </rPh>
    <rPh sb="13" eb="15">
      <t>ゼンキ</t>
    </rPh>
    <phoneticPr fontId="2"/>
  </si>
  <si>
    <t>本郷学園
義務教育学校（後期）</t>
    <rPh sb="0" eb="4">
      <t>ホンゴウガクエン</t>
    </rPh>
    <rPh sb="5" eb="11">
      <t>ギムキョウイクガッコウ</t>
    </rPh>
    <rPh sb="12" eb="14">
      <t>コウキ</t>
    </rPh>
    <phoneticPr fontId="2"/>
  </si>
  <si>
    <t>小学校(義務教育学校含む）</t>
    <rPh sb="0" eb="1">
      <t>ショウ</t>
    </rPh>
    <rPh sb="1" eb="3">
      <t>ガッコウ</t>
    </rPh>
    <rPh sb="4" eb="10">
      <t>ギムキョウイクガッコウ</t>
    </rPh>
    <rPh sb="10" eb="11">
      <t>フク</t>
    </rPh>
    <phoneticPr fontId="2"/>
  </si>
  <si>
    <t>小学校(義務教育学校含む）　計４校</t>
    <rPh sb="0" eb="1">
      <t>ショウ</t>
    </rPh>
    <rPh sb="1" eb="3">
      <t>ガッコウ</t>
    </rPh>
    <rPh sb="14" eb="15">
      <t>ケイ</t>
    </rPh>
    <rPh sb="16" eb="17">
      <t>コウ</t>
    </rPh>
    <phoneticPr fontId="2"/>
  </si>
  <si>
    <t>中学校(義務教育学校含む）</t>
    <rPh sb="0" eb="3">
      <t>チュウガッコウ</t>
    </rPh>
    <phoneticPr fontId="2"/>
  </si>
  <si>
    <t>中学校(義務教育学校含む）　計３校</t>
    <rPh sb="0" eb="1">
      <t>チュウ</t>
    </rPh>
    <rPh sb="1" eb="3">
      <t>ガッコウ</t>
    </rPh>
    <rPh sb="14" eb="15">
      <t>ケイ</t>
    </rPh>
    <rPh sb="16" eb="17">
      <t>コウ</t>
    </rPh>
    <phoneticPr fontId="2"/>
  </si>
  <si>
    <t>こども園</t>
    <rPh sb="3" eb="4">
      <t>エン</t>
    </rPh>
    <phoneticPr fontId="2"/>
  </si>
  <si>
    <t>年間日数</t>
    <rPh sb="0" eb="2">
      <t>ネンカン</t>
    </rPh>
    <rPh sb="2" eb="4">
      <t>ニッスウ</t>
    </rPh>
    <phoneticPr fontId="2"/>
  </si>
  <si>
    <t>字北川原18-1</t>
    <rPh sb="0" eb="1">
      <t>アザ</t>
    </rPh>
    <rPh sb="1" eb="3">
      <t>キタカワ</t>
    </rPh>
    <rPh sb="3" eb="4">
      <t>ハラ</t>
    </rPh>
    <phoneticPr fontId="2"/>
  </si>
  <si>
    <t>米田字堂ノ後甲150-1</t>
    <rPh sb="0" eb="2">
      <t>ヨネダ</t>
    </rPh>
    <rPh sb="2" eb="3">
      <t>アザ</t>
    </rPh>
    <rPh sb="3" eb="4">
      <t>ドウ</t>
    </rPh>
    <rPh sb="5" eb="6">
      <t>ウシ</t>
    </rPh>
    <rPh sb="6" eb="7">
      <t>コウ</t>
    </rPh>
    <phoneticPr fontId="2"/>
  </si>
  <si>
    <t>本郷こども園(町立)</t>
    <rPh sb="0" eb="2">
      <t>ホンゴウ</t>
    </rPh>
    <rPh sb="5" eb="6">
      <t>エン</t>
    </rPh>
    <rPh sb="7" eb="9">
      <t>チョウリツ</t>
    </rPh>
    <phoneticPr fontId="2"/>
  </si>
  <si>
    <t>新鶴こども園(町立)</t>
    <rPh sb="0" eb="2">
      <t>ニイツル</t>
    </rPh>
    <rPh sb="5" eb="6">
      <t>エン</t>
    </rPh>
    <rPh sb="7" eb="9">
      <t>チョウリツ</t>
    </rPh>
    <phoneticPr fontId="2"/>
  </si>
  <si>
    <t>認定こども園ひかり(私立)</t>
    <rPh sb="0" eb="2">
      <t>ニンテイ</t>
    </rPh>
    <rPh sb="5" eb="6">
      <t>エン</t>
    </rPh>
    <rPh sb="10" eb="12">
      <t>シリツ</t>
    </rPh>
    <phoneticPr fontId="2"/>
  </si>
  <si>
    <t>認定こども園きぼう(私立)</t>
    <rPh sb="0" eb="2">
      <t>ニンテイ</t>
    </rPh>
    <rPh sb="5" eb="6">
      <t>エン</t>
    </rPh>
    <rPh sb="10" eb="12">
      <t>シリツ</t>
    </rPh>
    <phoneticPr fontId="2"/>
  </si>
  <si>
    <t>字新布才地2</t>
    <rPh sb="0" eb="1">
      <t>アザ</t>
    </rPh>
    <rPh sb="1" eb="2">
      <t>シン</t>
    </rPh>
    <rPh sb="2" eb="5">
      <t>フサイチ</t>
    </rPh>
    <phoneticPr fontId="2"/>
  </si>
  <si>
    <t>永井野字宮前1703-1</t>
    <rPh sb="0" eb="3">
      <t>ナガイノ</t>
    </rPh>
    <rPh sb="3" eb="4">
      <t>アザ</t>
    </rPh>
    <rPh sb="4" eb="6">
      <t>ミヤマエ</t>
    </rPh>
    <phoneticPr fontId="2"/>
  </si>
  <si>
    <t>こども園　　　　計4園</t>
    <rPh sb="3" eb="4">
      <t>エン</t>
    </rPh>
    <rPh sb="8" eb="9">
      <t>ケイ</t>
    </rPh>
    <rPh sb="10" eb="11">
      <t>エン</t>
    </rPh>
    <phoneticPr fontId="2"/>
  </si>
  <si>
    <t>小・中学校・義務教育学校合計　計７校</t>
    <rPh sb="12" eb="14">
      <t>ゴウケイ</t>
    </rPh>
    <rPh sb="15" eb="16">
      <t>ケイ</t>
    </rPh>
    <rPh sb="17" eb="18">
      <t>コウ</t>
    </rPh>
    <phoneticPr fontId="2"/>
  </si>
  <si>
    <t>認定こども園合計　計４園</t>
    <rPh sb="0" eb="2">
      <t>ニンテイ</t>
    </rPh>
    <rPh sb="5" eb="6">
      <t>エン</t>
    </rPh>
    <rPh sb="6" eb="8">
      <t>ゴウケイ</t>
    </rPh>
    <rPh sb="9" eb="10">
      <t>ケイ</t>
    </rPh>
    <rPh sb="11" eb="12">
      <t>エン</t>
    </rPh>
    <phoneticPr fontId="2"/>
  </si>
  <si>
    <t>授業時間合計</t>
    <rPh sb="0" eb="2">
      <t>ジュギョウ</t>
    </rPh>
    <rPh sb="2" eb="6">
      <t>ジカンゴウケイ</t>
    </rPh>
    <phoneticPr fontId="2"/>
  </si>
  <si>
    <t>所在地
(福島県大沼郡会津美里町)</t>
    <rPh sb="0" eb="3">
      <t>ショザイチ</t>
    </rPh>
    <rPh sb="5" eb="8">
      <t>フクシマケン</t>
    </rPh>
    <rPh sb="8" eb="11">
      <t>オオヌマグン</t>
    </rPh>
    <rPh sb="11" eb="13">
      <t>アイヅ</t>
    </rPh>
    <rPh sb="13" eb="16">
      <t>ミサトマチ</t>
    </rPh>
    <phoneticPr fontId="2"/>
  </si>
  <si>
    <t>園名
(町立・私立)</t>
    <rPh sb="0" eb="1">
      <t>エン</t>
    </rPh>
    <rPh sb="1" eb="2">
      <t>メイ</t>
    </rPh>
    <rPh sb="4" eb="6">
      <t>チョウリツ</t>
    </rPh>
    <rPh sb="7" eb="9">
      <t>シリツ</t>
    </rPh>
    <phoneticPr fontId="2"/>
  </si>
  <si>
    <r>
      <t xml:space="preserve">校名
</t>
    </r>
    <r>
      <rPr>
        <sz val="6"/>
        <color theme="1"/>
        <rFont val="ＭＳ 明朝"/>
        <family val="1"/>
        <charset val="128"/>
      </rPr>
      <t>(会津美里町立)</t>
    </r>
    <rPh sb="0" eb="2">
      <t>コウメイ</t>
    </rPh>
    <rPh sb="4" eb="8">
      <t>アイヅミサト</t>
    </rPh>
    <rPh sb="8" eb="10">
      <t>チョウリツ</t>
    </rPh>
    <phoneticPr fontId="2"/>
  </si>
  <si>
    <r>
      <t xml:space="preserve">所在地
</t>
    </r>
    <r>
      <rPr>
        <sz val="9"/>
        <color theme="1"/>
        <rFont val="ＭＳ 明朝"/>
        <family val="1"/>
        <charset val="128"/>
      </rPr>
      <t>(福島県大沼郡会津美里町)</t>
    </r>
    <rPh sb="0" eb="3">
      <t>ショザイチ</t>
    </rPh>
    <rPh sb="5" eb="8">
      <t>フクシマケン</t>
    </rPh>
    <rPh sb="8" eb="11">
      <t>オオヌマグン</t>
    </rPh>
    <rPh sb="11" eb="13">
      <t>アイヅ</t>
    </rPh>
    <rPh sb="13" eb="16">
      <t>ミサトマチ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</si>
</sst>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176" fontId="12" fillId="0" borderId="1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54239-7F85-4B03-89E5-6CD16BE55C99}">
  <sheetPr>
    <pageSetUpPr fitToPage="1"/>
  </sheetPr>
  <dimension ref="A1:R32"/>
  <sheetViews>
    <sheetView tabSelected="1" zoomScaleNormal="100" zoomScaleSheetLayoutView="115" workbookViewId="0">
      <selection activeCell="O25" sqref="O25"/>
    </sheetView>
  </sheetViews>
  <sheetFormatPr defaultColWidth="8.88671875" defaultRowHeight="10.8" x14ac:dyDescent="0.2"/>
  <cols>
    <col min="1" max="1" width="3.21875" style="2" customWidth="1"/>
    <col min="2" max="2" width="10.33203125" style="2" customWidth="1"/>
    <col min="3" max="3" width="22.88671875" style="2" bestFit="1" customWidth="1"/>
    <col min="4" max="15" width="6.21875" style="2" customWidth="1"/>
    <col min="16" max="16" width="8.109375" style="2" customWidth="1"/>
    <col min="17" max="16384" width="8.88671875" style="2"/>
  </cols>
  <sheetData>
    <row r="1" spans="1:18" ht="19.5" customHeight="1" x14ac:dyDescent="0.2">
      <c r="A1" s="1" t="s">
        <v>26</v>
      </c>
    </row>
    <row r="3" spans="1:18" s="4" customFormat="1" ht="13.2" x14ac:dyDescent="0.2">
      <c r="A3" s="3" t="s">
        <v>0</v>
      </c>
      <c r="R3" s="5"/>
    </row>
    <row r="4" spans="1:18" ht="15.6" customHeight="1" x14ac:dyDescent="0.2"/>
    <row r="5" spans="1:18" s="6" customFormat="1" ht="13.8" thickBot="1" x14ac:dyDescent="0.25">
      <c r="A5" s="6" t="s">
        <v>29</v>
      </c>
    </row>
    <row r="6" spans="1:18" s="11" customFormat="1" ht="45.6" customHeight="1" x14ac:dyDescent="0.2">
      <c r="A6" s="50" t="s">
        <v>1</v>
      </c>
      <c r="B6" s="52" t="s">
        <v>49</v>
      </c>
      <c r="C6" s="52" t="s">
        <v>50</v>
      </c>
      <c r="D6" s="54" t="s">
        <v>2</v>
      </c>
      <c r="E6" s="54"/>
      <c r="F6" s="54" t="s">
        <v>3</v>
      </c>
      <c r="G6" s="54"/>
      <c r="H6" s="54" t="s">
        <v>4</v>
      </c>
      <c r="I6" s="54"/>
      <c r="J6" s="54" t="s">
        <v>5</v>
      </c>
      <c r="K6" s="54"/>
      <c r="L6" s="54" t="s">
        <v>6</v>
      </c>
      <c r="M6" s="54"/>
      <c r="N6" s="54" t="s">
        <v>7</v>
      </c>
      <c r="O6" s="54"/>
      <c r="P6" s="46" t="s">
        <v>8</v>
      </c>
    </row>
    <row r="7" spans="1:18" s="12" customFormat="1" ht="45.6" customHeight="1" thickBot="1" x14ac:dyDescent="0.25">
      <c r="A7" s="51"/>
      <c r="B7" s="53"/>
      <c r="C7" s="53"/>
      <c r="D7" s="9" t="s">
        <v>9</v>
      </c>
      <c r="E7" s="9" t="s">
        <v>10</v>
      </c>
      <c r="F7" s="9" t="s">
        <v>9</v>
      </c>
      <c r="G7" s="9" t="s">
        <v>10</v>
      </c>
      <c r="H7" s="9" t="s">
        <v>9</v>
      </c>
      <c r="I7" s="9" t="s">
        <v>10</v>
      </c>
      <c r="J7" s="9" t="s">
        <v>9</v>
      </c>
      <c r="K7" s="9" t="s">
        <v>10</v>
      </c>
      <c r="L7" s="9" t="s">
        <v>9</v>
      </c>
      <c r="M7" s="9" t="s">
        <v>10</v>
      </c>
      <c r="N7" s="9" t="s">
        <v>9</v>
      </c>
      <c r="O7" s="9" t="s">
        <v>10</v>
      </c>
      <c r="P7" s="47"/>
    </row>
    <row r="8" spans="1:18" s="12" customFormat="1" ht="42" customHeight="1" x14ac:dyDescent="0.2">
      <c r="A8" s="13">
        <v>1</v>
      </c>
      <c r="B8" s="29" t="s">
        <v>11</v>
      </c>
      <c r="C8" s="30" t="s">
        <v>12</v>
      </c>
      <c r="D8" s="35">
        <v>2</v>
      </c>
      <c r="E8" s="35">
        <f>D8*3</f>
        <v>6</v>
      </c>
      <c r="F8" s="35">
        <v>2</v>
      </c>
      <c r="G8" s="35">
        <f>F8*3</f>
        <v>6</v>
      </c>
      <c r="H8" s="35">
        <v>2</v>
      </c>
      <c r="I8" s="35">
        <f>H8*35</f>
        <v>70</v>
      </c>
      <c r="J8" s="35">
        <v>2</v>
      </c>
      <c r="K8" s="35">
        <f>J8*35</f>
        <v>70</v>
      </c>
      <c r="L8" s="35">
        <v>2</v>
      </c>
      <c r="M8" s="35">
        <f>L8*70</f>
        <v>140</v>
      </c>
      <c r="N8" s="35">
        <v>2</v>
      </c>
      <c r="O8" s="35">
        <f>N8*70</f>
        <v>140</v>
      </c>
      <c r="P8" s="36">
        <f>E8+G8+I8+K8+M8+O8</f>
        <v>432</v>
      </c>
    </row>
    <row r="9" spans="1:18" s="4" customFormat="1" ht="42" customHeight="1" x14ac:dyDescent="0.2">
      <c r="A9" s="14">
        <v>2</v>
      </c>
      <c r="B9" s="23" t="s">
        <v>13</v>
      </c>
      <c r="C9" s="31" t="s">
        <v>14</v>
      </c>
      <c r="D9" s="37">
        <v>1</v>
      </c>
      <c r="E9" s="35">
        <f>D9*3</f>
        <v>3</v>
      </c>
      <c r="F9" s="35">
        <v>1</v>
      </c>
      <c r="G9" s="35">
        <f>F9*3</f>
        <v>3</v>
      </c>
      <c r="H9" s="35">
        <v>1</v>
      </c>
      <c r="I9" s="35">
        <f t="shared" ref="I9:I11" si="0">H9*35</f>
        <v>35</v>
      </c>
      <c r="J9" s="35">
        <v>1</v>
      </c>
      <c r="K9" s="35">
        <f t="shared" ref="K9:K11" si="1">J9*35</f>
        <v>35</v>
      </c>
      <c r="L9" s="35">
        <v>1</v>
      </c>
      <c r="M9" s="35">
        <f t="shared" ref="M9:M11" si="2">L9*70</f>
        <v>70</v>
      </c>
      <c r="N9" s="35">
        <v>1</v>
      </c>
      <c r="O9" s="35">
        <f t="shared" ref="O9:O11" si="3">N9*70</f>
        <v>70</v>
      </c>
      <c r="P9" s="36">
        <f>E9+G9+I9+K9+M9+O9</f>
        <v>216</v>
      </c>
    </row>
    <row r="10" spans="1:18" s="4" customFormat="1" ht="42" customHeight="1" x14ac:dyDescent="0.2">
      <c r="A10" s="15">
        <v>3</v>
      </c>
      <c r="B10" s="7" t="s">
        <v>27</v>
      </c>
      <c r="C10" s="34" t="s">
        <v>15</v>
      </c>
      <c r="D10" s="35">
        <v>2</v>
      </c>
      <c r="E10" s="35">
        <f t="shared" ref="E10:E11" si="4">D10*3</f>
        <v>6</v>
      </c>
      <c r="F10" s="35">
        <v>2</v>
      </c>
      <c r="G10" s="35">
        <f t="shared" ref="G10:G11" si="5">F10*3</f>
        <v>6</v>
      </c>
      <c r="H10" s="35">
        <v>1</v>
      </c>
      <c r="I10" s="35">
        <f t="shared" si="0"/>
        <v>35</v>
      </c>
      <c r="J10" s="35">
        <v>1</v>
      </c>
      <c r="K10" s="35">
        <f t="shared" si="1"/>
        <v>35</v>
      </c>
      <c r="L10" s="35">
        <v>1</v>
      </c>
      <c r="M10" s="35">
        <f t="shared" si="2"/>
        <v>70</v>
      </c>
      <c r="N10" s="35">
        <v>2</v>
      </c>
      <c r="O10" s="35">
        <f t="shared" si="3"/>
        <v>140</v>
      </c>
      <c r="P10" s="36">
        <f t="shared" ref="P10" si="6">E10+G10+I10+K10+M10+O10</f>
        <v>292</v>
      </c>
    </row>
    <row r="11" spans="1:18" s="4" customFormat="1" ht="42" customHeight="1" thickBot="1" x14ac:dyDescent="0.25">
      <c r="A11" s="16">
        <v>4</v>
      </c>
      <c r="B11" s="32" t="s">
        <v>16</v>
      </c>
      <c r="C11" s="33" t="s">
        <v>17</v>
      </c>
      <c r="D11" s="35">
        <v>1</v>
      </c>
      <c r="E11" s="35">
        <f t="shared" si="4"/>
        <v>3</v>
      </c>
      <c r="F11" s="35">
        <v>1</v>
      </c>
      <c r="G11" s="35">
        <f t="shared" si="5"/>
        <v>3</v>
      </c>
      <c r="H11" s="35">
        <v>1</v>
      </c>
      <c r="I11" s="35">
        <f t="shared" si="0"/>
        <v>35</v>
      </c>
      <c r="J11" s="35">
        <v>1</v>
      </c>
      <c r="K11" s="35">
        <f t="shared" si="1"/>
        <v>35</v>
      </c>
      <c r="L11" s="35">
        <v>1</v>
      </c>
      <c r="M11" s="35">
        <f t="shared" si="2"/>
        <v>70</v>
      </c>
      <c r="N11" s="35">
        <v>1</v>
      </c>
      <c r="O11" s="35">
        <f t="shared" si="3"/>
        <v>70</v>
      </c>
      <c r="P11" s="36">
        <f>E11+G11+I11+K11+M11+O11</f>
        <v>216</v>
      </c>
    </row>
    <row r="12" spans="1:18" s="4" customFormat="1" ht="42" customHeight="1" thickBot="1" x14ac:dyDescent="0.25">
      <c r="A12" s="48" t="s">
        <v>30</v>
      </c>
      <c r="B12" s="49"/>
      <c r="C12" s="49"/>
      <c r="D12" s="38">
        <f>SUM(D8:D11)</f>
        <v>6</v>
      </c>
      <c r="E12" s="38">
        <f t="shared" ref="E12:O12" si="7">SUM(E8:E11)</f>
        <v>18</v>
      </c>
      <c r="F12" s="38">
        <f t="shared" si="7"/>
        <v>6</v>
      </c>
      <c r="G12" s="38">
        <f t="shared" si="7"/>
        <v>18</v>
      </c>
      <c r="H12" s="38">
        <f t="shared" si="7"/>
        <v>5</v>
      </c>
      <c r="I12" s="38">
        <f t="shared" si="7"/>
        <v>175</v>
      </c>
      <c r="J12" s="38">
        <f t="shared" si="7"/>
        <v>5</v>
      </c>
      <c r="K12" s="38">
        <f t="shared" si="7"/>
        <v>175</v>
      </c>
      <c r="L12" s="38">
        <f t="shared" si="7"/>
        <v>5</v>
      </c>
      <c r="M12" s="38">
        <f t="shared" si="7"/>
        <v>350</v>
      </c>
      <c r="N12" s="38">
        <f t="shared" si="7"/>
        <v>6</v>
      </c>
      <c r="O12" s="38">
        <f t="shared" si="7"/>
        <v>420</v>
      </c>
      <c r="P12" s="39">
        <f>E12+G12+I12+K12+M12+O12</f>
        <v>1156</v>
      </c>
    </row>
    <row r="13" spans="1:18" s="4" customFormat="1" ht="15.6" customHeight="1" x14ac:dyDescent="0.2"/>
    <row r="14" spans="1:18" s="4" customFormat="1" ht="13.8" thickBot="1" x14ac:dyDescent="0.25">
      <c r="A14" s="4" t="s">
        <v>31</v>
      </c>
    </row>
    <row r="15" spans="1:18" s="11" customFormat="1" ht="45.6" customHeight="1" x14ac:dyDescent="0.2">
      <c r="A15" s="50" t="s">
        <v>1</v>
      </c>
      <c r="B15" s="52" t="s">
        <v>49</v>
      </c>
      <c r="C15" s="52" t="s">
        <v>50</v>
      </c>
      <c r="D15" s="54" t="s">
        <v>2</v>
      </c>
      <c r="E15" s="54"/>
      <c r="F15" s="54" t="s">
        <v>3</v>
      </c>
      <c r="G15" s="54"/>
      <c r="H15" s="54" t="s">
        <v>4</v>
      </c>
      <c r="I15" s="54"/>
      <c r="J15" s="52" t="s">
        <v>18</v>
      </c>
      <c r="K15" s="57"/>
      <c r="L15" s="4"/>
      <c r="M15" s="4"/>
      <c r="N15" s="4"/>
      <c r="O15" s="4"/>
    </row>
    <row r="16" spans="1:18" s="12" customFormat="1" ht="45.6" customHeight="1" thickBot="1" x14ac:dyDescent="0.25">
      <c r="A16" s="51"/>
      <c r="B16" s="53"/>
      <c r="C16" s="53"/>
      <c r="D16" s="9" t="s">
        <v>9</v>
      </c>
      <c r="E16" s="9" t="s">
        <v>10</v>
      </c>
      <c r="F16" s="9" t="s">
        <v>9</v>
      </c>
      <c r="G16" s="9" t="s">
        <v>10</v>
      </c>
      <c r="H16" s="9" t="s">
        <v>9</v>
      </c>
      <c r="I16" s="9" t="s">
        <v>10</v>
      </c>
      <c r="J16" s="53"/>
      <c r="K16" s="58"/>
    </row>
    <row r="17" spans="1:15" s="4" customFormat="1" ht="39" customHeight="1" x14ac:dyDescent="0.2">
      <c r="A17" s="14">
        <v>1</v>
      </c>
      <c r="B17" s="23" t="s">
        <v>19</v>
      </c>
      <c r="C17" s="30" t="s">
        <v>20</v>
      </c>
      <c r="D17" s="37">
        <v>2</v>
      </c>
      <c r="E17" s="35">
        <f>D17*60</f>
        <v>120</v>
      </c>
      <c r="F17" s="35">
        <v>2</v>
      </c>
      <c r="G17" s="35">
        <f>F17*60</f>
        <v>120</v>
      </c>
      <c r="H17" s="35">
        <v>2</v>
      </c>
      <c r="I17" s="35">
        <f>H17*60</f>
        <v>120</v>
      </c>
      <c r="J17" s="59">
        <f>E17+G17+I17+K17+M17+O17</f>
        <v>360</v>
      </c>
      <c r="K17" s="60"/>
      <c r="L17" s="17"/>
      <c r="M17" s="17"/>
      <c r="N17" s="17"/>
      <c r="O17" s="17"/>
    </row>
    <row r="18" spans="1:15" s="4" customFormat="1" ht="39" customHeight="1" x14ac:dyDescent="0.2">
      <c r="A18" s="18">
        <v>2</v>
      </c>
      <c r="B18" s="8" t="s">
        <v>28</v>
      </c>
      <c r="C18" s="42" t="s">
        <v>21</v>
      </c>
      <c r="D18" s="40">
        <v>2</v>
      </c>
      <c r="E18" s="35">
        <f t="shared" ref="E18:E19" si="8">D18*60</f>
        <v>120</v>
      </c>
      <c r="F18" s="41">
        <v>1</v>
      </c>
      <c r="G18" s="35">
        <f t="shared" ref="G18:G19" si="9">F18*60</f>
        <v>60</v>
      </c>
      <c r="H18" s="41">
        <v>1</v>
      </c>
      <c r="I18" s="35">
        <f t="shared" ref="I18:I19" si="10">H18*60</f>
        <v>60</v>
      </c>
      <c r="J18" s="61">
        <f>E18+G18+I18+K18+M18+O18</f>
        <v>240</v>
      </c>
      <c r="K18" s="62"/>
      <c r="L18" s="17"/>
      <c r="M18" s="17"/>
      <c r="N18" s="17"/>
      <c r="O18" s="17"/>
    </row>
    <row r="19" spans="1:15" s="4" customFormat="1" ht="39" customHeight="1" thickBot="1" x14ac:dyDescent="0.25">
      <c r="A19" s="16">
        <v>3</v>
      </c>
      <c r="B19" s="32" t="s">
        <v>22</v>
      </c>
      <c r="C19" s="33" t="s">
        <v>23</v>
      </c>
      <c r="D19" s="40">
        <v>1</v>
      </c>
      <c r="E19" s="35">
        <f t="shared" si="8"/>
        <v>60</v>
      </c>
      <c r="F19" s="41">
        <v>1</v>
      </c>
      <c r="G19" s="35">
        <f t="shared" si="9"/>
        <v>60</v>
      </c>
      <c r="H19" s="41">
        <v>1</v>
      </c>
      <c r="I19" s="35">
        <f t="shared" si="10"/>
        <v>60</v>
      </c>
      <c r="J19" s="61">
        <f>E19+G19+I19+K19+M19+O19</f>
        <v>180</v>
      </c>
      <c r="K19" s="62"/>
      <c r="L19" s="17"/>
      <c r="M19" s="17"/>
      <c r="N19" s="17"/>
      <c r="O19" s="17"/>
    </row>
    <row r="20" spans="1:15" s="4" customFormat="1" ht="39" customHeight="1" thickBot="1" x14ac:dyDescent="0.25">
      <c r="A20" s="48" t="s">
        <v>32</v>
      </c>
      <c r="B20" s="49"/>
      <c r="C20" s="49"/>
      <c r="D20" s="38">
        <f>SUM(D17:D19)</f>
        <v>5</v>
      </c>
      <c r="E20" s="38">
        <f t="shared" ref="E20:I20" si="11">SUM(E17:E19)</f>
        <v>300</v>
      </c>
      <c r="F20" s="38">
        <f t="shared" si="11"/>
        <v>4</v>
      </c>
      <c r="G20" s="38">
        <f t="shared" si="11"/>
        <v>240</v>
      </c>
      <c r="H20" s="38">
        <f t="shared" si="11"/>
        <v>4</v>
      </c>
      <c r="I20" s="38">
        <f t="shared" si="11"/>
        <v>240</v>
      </c>
      <c r="J20" s="55">
        <f>E20+G20+I20+K20+M20+O20</f>
        <v>780</v>
      </c>
      <c r="K20" s="56"/>
      <c r="L20" s="17"/>
      <c r="M20" s="17"/>
      <c r="N20" s="17"/>
      <c r="O20" s="17"/>
    </row>
    <row r="21" spans="1:15" s="4" customFormat="1" ht="20.399999999999999" customHeight="1" x14ac:dyDescent="0.2">
      <c r="A21" s="19"/>
      <c r="B21" s="19"/>
      <c r="C21" s="19"/>
      <c r="D21" s="20"/>
      <c r="E21" s="20"/>
      <c r="F21" s="20"/>
      <c r="G21" s="20"/>
      <c r="H21" s="20"/>
      <c r="I21" s="20"/>
      <c r="J21" s="21"/>
      <c r="K21" s="21"/>
      <c r="L21" s="17"/>
      <c r="M21" s="17"/>
      <c r="N21" s="17"/>
      <c r="O21" s="17"/>
    </row>
    <row r="22" spans="1:15" s="4" customFormat="1" ht="13.8" thickBot="1" x14ac:dyDescent="0.25">
      <c r="A22" s="4" t="s">
        <v>33</v>
      </c>
    </row>
    <row r="23" spans="1:15" s="11" customFormat="1" ht="45.6" customHeight="1" thickBot="1" x14ac:dyDescent="0.25">
      <c r="A23" s="22" t="s">
        <v>1</v>
      </c>
      <c r="B23" s="45" t="s">
        <v>48</v>
      </c>
      <c r="C23" s="10" t="s">
        <v>47</v>
      </c>
      <c r="D23" s="90" t="s">
        <v>34</v>
      </c>
      <c r="E23" s="91"/>
      <c r="F23" s="92"/>
      <c r="G23" s="90" t="s">
        <v>25</v>
      </c>
      <c r="H23" s="91"/>
      <c r="I23" s="92"/>
      <c r="J23" s="88" t="s">
        <v>18</v>
      </c>
      <c r="K23" s="89"/>
      <c r="L23" s="4"/>
      <c r="M23" s="4"/>
      <c r="N23" s="4"/>
      <c r="O23" s="4"/>
    </row>
    <row r="24" spans="1:15" s="4" customFormat="1" ht="30" customHeight="1" x14ac:dyDescent="0.2">
      <c r="A24" s="14">
        <v>1</v>
      </c>
      <c r="B24" s="43" t="s">
        <v>37</v>
      </c>
      <c r="C24" s="31" t="s">
        <v>35</v>
      </c>
      <c r="D24" s="83">
        <v>6</v>
      </c>
      <c r="E24" s="84"/>
      <c r="F24" s="85"/>
      <c r="G24" s="83">
        <v>7</v>
      </c>
      <c r="H24" s="84"/>
      <c r="I24" s="85"/>
      <c r="J24" s="59">
        <f>D24*G24</f>
        <v>42</v>
      </c>
      <c r="K24" s="60"/>
      <c r="L24" s="17"/>
      <c r="M24" s="17"/>
      <c r="N24" s="17"/>
      <c r="O24" s="17"/>
    </row>
    <row r="25" spans="1:15" s="4" customFormat="1" ht="30" customHeight="1" x14ac:dyDescent="0.2">
      <c r="A25" s="15">
        <v>2</v>
      </c>
      <c r="B25" s="7" t="s">
        <v>38</v>
      </c>
      <c r="C25" s="34" t="s">
        <v>36</v>
      </c>
      <c r="D25" s="80">
        <v>6</v>
      </c>
      <c r="E25" s="81"/>
      <c r="F25" s="82"/>
      <c r="G25" s="80">
        <v>7</v>
      </c>
      <c r="H25" s="81"/>
      <c r="I25" s="82"/>
      <c r="J25" s="86">
        <f t="shared" ref="J25:J27" si="12">D25*G25</f>
        <v>42</v>
      </c>
      <c r="K25" s="87"/>
      <c r="L25" s="17"/>
      <c r="M25" s="17"/>
      <c r="N25" s="17"/>
      <c r="O25" s="17"/>
    </row>
    <row r="26" spans="1:15" s="4" customFormat="1" ht="30" customHeight="1" x14ac:dyDescent="0.2">
      <c r="A26" s="15">
        <v>3</v>
      </c>
      <c r="B26" s="7" t="s">
        <v>39</v>
      </c>
      <c r="C26" s="34" t="s">
        <v>41</v>
      </c>
      <c r="D26" s="80">
        <v>6</v>
      </c>
      <c r="E26" s="81"/>
      <c r="F26" s="82"/>
      <c r="G26" s="80">
        <v>7</v>
      </c>
      <c r="H26" s="81"/>
      <c r="I26" s="82"/>
      <c r="J26" s="86">
        <f t="shared" si="12"/>
        <v>42</v>
      </c>
      <c r="K26" s="87"/>
      <c r="L26" s="17"/>
      <c r="M26" s="17"/>
      <c r="N26" s="17"/>
      <c r="O26" s="17"/>
    </row>
    <row r="27" spans="1:15" s="4" customFormat="1" ht="30" customHeight="1" thickBot="1" x14ac:dyDescent="0.25">
      <c r="A27" s="24">
        <v>4</v>
      </c>
      <c r="B27" s="44" t="s">
        <v>40</v>
      </c>
      <c r="C27" s="33" t="s">
        <v>42</v>
      </c>
      <c r="D27" s="72">
        <v>6</v>
      </c>
      <c r="E27" s="73"/>
      <c r="F27" s="74"/>
      <c r="G27" s="72">
        <v>7</v>
      </c>
      <c r="H27" s="73"/>
      <c r="I27" s="74"/>
      <c r="J27" s="75">
        <f t="shared" si="12"/>
        <v>42</v>
      </c>
      <c r="K27" s="76"/>
      <c r="L27" s="17"/>
      <c r="M27" s="17"/>
      <c r="N27" s="17"/>
      <c r="O27" s="17"/>
    </row>
    <row r="28" spans="1:15" s="4" customFormat="1" ht="30" customHeight="1" thickBot="1" x14ac:dyDescent="0.25">
      <c r="A28" s="48" t="s">
        <v>43</v>
      </c>
      <c r="B28" s="49"/>
      <c r="C28" s="49"/>
      <c r="D28" s="77">
        <f>SUM(D24:F27)</f>
        <v>24</v>
      </c>
      <c r="E28" s="78"/>
      <c r="F28" s="79"/>
      <c r="G28" s="77">
        <f>SUM(G24:I27)</f>
        <v>28</v>
      </c>
      <c r="H28" s="78"/>
      <c r="I28" s="79"/>
      <c r="J28" s="55">
        <f>SUM(J24:K27)</f>
        <v>168</v>
      </c>
      <c r="K28" s="56"/>
      <c r="L28" s="17"/>
      <c r="M28" s="17"/>
      <c r="N28" s="17"/>
      <c r="O28" s="17"/>
    </row>
    <row r="29" spans="1:15" s="4" customFormat="1" ht="30" customHeight="1" x14ac:dyDescent="0.2">
      <c r="A29" s="19"/>
      <c r="B29" s="19"/>
      <c r="C29" s="19"/>
      <c r="D29" s="20"/>
      <c r="E29" s="20"/>
      <c r="F29" s="20"/>
      <c r="G29" s="20"/>
      <c r="H29" s="20"/>
      <c r="I29" s="20"/>
      <c r="J29" s="21"/>
      <c r="K29" s="21"/>
      <c r="L29" s="17"/>
      <c r="M29" s="17"/>
      <c r="N29" s="17"/>
      <c r="O29" s="17"/>
    </row>
    <row r="30" spans="1:15" s="4" customFormat="1" ht="30" customHeight="1" x14ac:dyDescent="0.2">
      <c r="A30" s="63" t="s">
        <v>44</v>
      </c>
      <c r="B30" s="63"/>
      <c r="C30" s="63"/>
      <c r="D30" s="64">
        <f>D12+F12+H12+J12+L12+N12+D20+F20+H20</f>
        <v>46</v>
      </c>
      <c r="E30" s="65"/>
      <c r="F30" s="66"/>
      <c r="G30" s="25" t="s">
        <v>24</v>
      </c>
      <c r="H30" s="67">
        <f>E12+G12+I12+K12+M12+O12+E20+G20+I20</f>
        <v>1936</v>
      </c>
      <c r="I30" s="67"/>
      <c r="J30" s="68"/>
      <c r="K30" s="25" t="s">
        <v>25</v>
      </c>
    </row>
    <row r="31" spans="1:15" s="4" customFormat="1" ht="30" customHeight="1" x14ac:dyDescent="0.2">
      <c r="A31" s="63" t="s">
        <v>45</v>
      </c>
      <c r="B31" s="63"/>
      <c r="C31" s="63"/>
      <c r="D31" s="64"/>
      <c r="E31" s="65"/>
      <c r="F31" s="66"/>
      <c r="G31" s="25"/>
      <c r="H31" s="67">
        <f>J28</f>
        <v>168</v>
      </c>
      <c r="I31" s="67"/>
      <c r="J31" s="68"/>
      <c r="K31" s="25" t="s">
        <v>25</v>
      </c>
    </row>
    <row r="32" spans="1:15" s="4" customFormat="1" ht="30" customHeight="1" x14ac:dyDescent="0.2">
      <c r="A32" s="26"/>
      <c r="B32" s="27"/>
      <c r="C32" s="28"/>
      <c r="D32" s="69" t="s">
        <v>46</v>
      </c>
      <c r="E32" s="70"/>
      <c r="F32" s="70"/>
      <c r="G32" s="71"/>
      <c r="H32" s="67">
        <f>SUM(H30:J31)</f>
        <v>2104</v>
      </c>
      <c r="I32" s="67"/>
      <c r="J32" s="68"/>
      <c r="K32" s="25" t="s">
        <v>25</v>
      </c>
    </row>
  </sheetData>
  <mergeCells count="50">
    <mergeCell ref="J23:K23"/>
    <mergeCell ref="D23:F23"/>
    <mergeCell ref="G23:I23"/>
    <mergeCell ref="D24:F24"/>
    <mergeCell ref="D25:F25"/>
    <mergeCell ref="D26:F26"/>
    <mergeCell ref="G24:I24"/>
    <mergeCell ref="G25:I25"/>
    <mergeCell ref="G26:I26"/>
    <mergeCell ref="J24:K24"/>
    <mergeCell ref="J25:K25"/>
    <mergeCell ref="J26:K26"/>
    <mergeCell ref="A30:C30"/>
    <mergeCell ref="D30:F30"/>
    <mergeCell ref="H30:J30"/>
    <mergeCell ref="A28:C28"/>
    <mergeCell ref="J28:K28"/>
    <mergeCell ref="D27:F27"/>
    <mergeCell ref="G27:I27"/>
    <mergeCell ref="J27:K27"/>
    <mergeCell ref="D28:F28"/>
    <mergeCell ref="G28:I28"/>
    <mergeCell ref="A31:C31"/>
    <mergeCell ref="D31:F31"/>
    <mergeCell ref="H31:J31"/>
    <mergeCell ref="D32:G32"/>
    <mergeCell ref="H32:J32"/>
    <mergeCell ref="A20:C20"/>
    <mergeCell ref="J20:K20"/>
    <mergeCell ref="J6:K6"/>
    <mergeCell ref="L6:M6"/>
    <mergeCell ref="N6:O6"/>
    <mergeCell ref="H15:I15"/>
    <mergeCell ref="J15:K16"/>
    <mergeCell ref="J17:K17"/>
    <mergeCell ref="J18:K18"/>
    <mergeCell ref="J19:K19"/>
    <mergeCell ref="P6:P7"/>
    <mergeCell ref="A12:C12"/>
    <mergeCell ref="A15:A16"/>
    <mergeCell ref="B15:B16"/>
    <mergeCell ref="C15:C16"/>
    <mergeCell ref="D15:E15"/>
    <mergeCell ref="F15:G15"/>
    <mergeCell ref="A6:A7"/>
    <mergeCell ref="B6:B7"/>
    <mergeCell ref="C6:C7"/>
    <mergeCell ref="D6:E6"/>
    <mergeCell ref="F6:G6"/>
    <mergeCell ref="H6:I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 典之</dc:creator>
  <cp:lastModifiedBy>酒井 柊</cp:lastModifiedBy>
  <cp:lastPrinted>2023-10-10T09:29:54Z</cp:lastPrinted>
  <dcterms:created xsi:type="dcterms:W3CDTF">2023-04-10T01:19:46Z</dcterms:created>
  <dcterms:modified xsi:type="dcterms:W3CDTF">2023-10-13T11:16:00Z</dcterms:modified>
</cp:coreProperties>
</file>